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1115" windowHeight="5895" activeTab="0"/>
  </bookViews>
  <sheets>
    <sheet name="28-05-2004" sheetId="1" r:id="rId1"/>
  </sheets>
  <definedNames>
    <definedName name="EEXPriceBulletinExcel_1" localSheetId="0">'28-05-2004'!$A$1:$G$39</definedName>
  </definedNames>
  <calcPr fullCalcOnLoad="1"/>
</workbook>
</file>

<file path=xl/sharedStrings.xml><?xml version="1.0" encoding="utf-8"?>
<sst xmlns="http://schemas.openxmlformats.org/spreadsheetml/2006/main" count="47" uniqueCount="46">
  <si>
    <t>A/A</t>
  </si>
  <si>
    <t>ΤΙΜΗ ΜΕΤΟΧΗΣ σε €</t>
  </si>
  <si>
    <t>ΕΣΩΤΕΡΙΚΗ ΑΞΙΑ ΜΕΤΟΧΗΣ σε €</t>
  </si>
  <si>
    <t>PREMIUM</t>
  </si>
  <si>
    <t>(DISCOUNT)</t>
  </si>
  <si>
    <t>ΑΠΟΔΟΣΗ ΕΣΩΤΕΡΙΚΗΣ ΑΞΙΑΣ AΠΟ 31/12</t>
  </si>
  <si>
    <t>ΚΑΘΑΡΗ ΑΞΙΑ ΕΝΕΡΓΗΤΙΚΟΥ</t>
  </si>
  <si>
    <t>ALPHA TRUST ΑΝΔΡΟΜΕΔΑ ΑΕΕΧ</t>
  </si>
  <si>
    <t>ALPHA ΤRUST ASSET MANAGER FUND Α.Ε.Ε.Χ</t>
  </si>
  <si>
    <t>ALTIUS Α.Ε.Ε.Χ.</t>
  </si>
  <si>
    <t>ARROW Α.Ε.Ε.Χ.</t>
  </si>
  <si>
    <t>DOMUS AEEX</t>
  </si>
  <si>
    <t>EUROLINE ΕΠΕΝΔΥΤΙΚΗ Α.Ε.Ε.Χ.</t>
  </si>
  <si>
    <t>INTERINVEST- ΔΙΕΘΝΗΣ ΕΠΕΝΔΥΤΙΚΗ Α.Ε.Ε.Χ.</t>
  </si>
  <si>
    <t>NEW MILLENNIUM INVESTMENTS ΑΕΕΧ</t>
  </si>
  <si>
    <t>NEXUS A.E.E.X.</t>
  </si>
  <si>
    <t>OPTIMA A.E.E.X.</t>
  </si>
  <si>
    <t>ΑΙΟΛΙΚΗ Α.Ε.Ε.Χ</t>
  </si>
  <si>
    <t>ΑΚΤΙΒ ΕΠΕΝΔΥΤΙΚΗ Α.Ε.Ε.Χ</t>
  </si>
  <si>
    <t>ΔΙΑΣ Α.Ε.Ε.Χ</t>
  </si>
  <si>
    <t>ΕΘΝΙΚΗ Α.Ε.Ε.Χ</t>
  </si>
  <si>
    <t>ΕΛΛΗΝΙΚΗ Α.Ε.Ε.Χ</t>
  </si>
  <si>
    <t>ΕΜΠΟΡΙΚΗ ΕΠΕΝΔΥΤΙΚΗ Α.Ε.Ε.Χ</t>
  </si>
  <si>
    <t>ΕΞΕΛΙΞΗ A.E.E.X</t>
  </si>
  <si>
    <t>ΕΥΡΩΔΥΝΑΜΙΚΗ Α.Ε.Ε.Χ.</t>
  </si>
  <si>
    <t>Π&amp;Κ Α.Ε.Ε.Χ</t>
  </si>
  <si>
    <t>ΠΡΟΟΔΟΣ ΕΛΛΗΝΙΚΕΣ ΕΠΕΝΔΥΣΕΙΣ Α.Ε.Ε.Χ</t>
  </si>
  <si>
    <t>ΩΜΕΓΑ Α.Ε.Ε.Χ.</t>
  </si>
  <si>
    <t>Σχόλια</t>
  </si>
  <si>
    <t>Ημερομηνία</t>
  </si>
  <si>
    <t>ΕΕΧ</t>
  </si>
  <si>
    <t>Σχόλιο</t>
  </si>
  <si>
    <t>ΕΛΛΗΝΙΚΗ ΕΤΑΙΡΙΑ ΕΠΕΝΔΥΣΕΩΝ ΧΑΡΤΟΦΥΛΑΚΙΟΥ Α.Ε.</t>
  </si>
  <si>
    <t>Μείωση ονομαστικής αξίας μετοχής από €3,13 σε €2,50</t>
  </si>
  <si>
    <t>Αλλαγή επωνυμίας από ΑΣΤΡΑ ΑΕΕΧ</t>
  </si>
  <si>
    <t>MARFIN CLASSIC Α.Ε.Ε.Χ</t>
  </si>
  <si>
    <t>Συγχωνεύτηκε με την Comm Group</t>
  </si>
  <si>
    <t>Δείκτες</t>
  </si>
  <si>
    <t>%Δ ΕΤΟΥΣ</t>
  </si>
  <si>
    <t>Γενικός Δείκτης</t>
  </si>
  <si>
    <t>Δείκτης Ετ. Επενδύσεων</t>
  </si>
  <si>
    <t>ΣΤΑΤΙΣΤΙΚΟ ΔΕΛΤΙΟ  ΕΤΑΙΡΕΙΩΝ ΕΠΕΝΔΥΣΕΩΝ ΧΑΡΤΟΦΥΛΑΚΙΟΥ ΤΗΝ 28/5/2004</t>
  </si>
  <si>
    <t xml:space="preserve">ΜΕΣΗ ΣΤΑΘΜΙΣΜΕΝΗ (βάσει ενεργ.)ΤΙΜΗ DISCOUNT </t>
  </si>
  <si>
    <t xml:space="preserve">ΜΕΣΗ ΣΤΑΘΜΙΣΜΕΝΗ (βάσει ενεργ.) ΑΠΟΔΟΣΗ Ε.Ε.Χ από 31/12/03 </t>
  </si>
  <si>
    <t>ΜΕΣΗ ΑΡΙΘΜΗΤΙΚΗ ΑΠΟΔΟΣΗ Ε.Ε.Χ από 31/12/03</t>
  </si>
  <si>
    <t>σε εκατ. € (NAV)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</si>
</sst>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right" wrapText="1"/>
    </xf>
    <xf numFmtId="10" fontId="1" fillId="2" borderId="1" xfId="0" applyNumberFormat="1" applyFont="1" applyFill="1" applyBorder="1" applyAlignment="1">
      <alignment wrapText="1"/>
    </xf>
    <xf numFmtId="10" fontId="1" fillId="2" borderId="1" xfId="0" applyNumberFormat="1" applyFont="1" applyFill="1" applyBorder="1" applyAlignment="1">
      <alignment horizontal="right" wrapText="1"/>
    </xf>
    <xf numFmtId="4" fontId="1" fillId="2" borderId="1" xfId="0" applyNumberFormat="1" applyFont="1" applyFill="1" applyBorder="1" applyAlignment="1">
      <alignment horizontal="right" wrapText="1"/>
    </xf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right" wrapText="1"/>
    </xf>
    <xf numFmtId="10" fontId="1" fillId="3" borderId="1" xfId="0" applyNumberFormat="1" applyFont="1" applyFill="1" applyBorder="1" applyAlignment="1">
      <alignment wrapText="1"/>
    </xf>
    <xf numFmtId="10" fontId="1" fillId="3" borderId="1" xfId="0" applyNumberFormat="1" applyFont="1" applyFill="1" applyBorder="1" applyAlignment="1">
      <alignment horizontal="right" wrapText="1"/>
    </xf>
    <xf numFmtId="4" fontId="1" fillId="3" borderId="1" xfId="0" applyNumberFormat="1" applyFont="1" applyFill="1" applyBorder="1" applyAlignment="1">
      <alignment horizontal="right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14" fontId="1" fillId="0" borderId="1" xfId="0" applyNumberFormat="1" applyFont="1" applyBorder="1" applyAlignment="1">
      <alignment wrapText="1"/>
    </xf>
    <xf numFmtId="0" fontId="2" fillId="4" borderId="2" xfId="0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2" fillId="4" borderId="3" xfId="0" applyFont="1" applyFill="1" applyBorder="1" applyAlignment="1">
      <alignment horizontal="center" wrapText="1"/>
    </xf>
    <xf numFmtId="4" fontId="2" fillId="0" borderId="1" xfId="0" applyNumberFormat="1" applyFont="1" applyBorder="1" applyAlignment="1">
      <alignment horizontal="right" wrapText="1"/>
    </xf>
    <xf numFmtId="0" fontId="1" fillId="0" borderId="4" xfId="0" applyFont="1" applyBorder="1" applyAlignment="1">
      <alignment wrapText="1"/>
    </xf>
    <xf numFmtId="0" fontId="4" fillId="4" borderId="5" xfId="0" applyFont="1" applyFill="1" applyBorder="1" applyAlignment="1">
      <alignment vertical="center" wrapText="1"/>
    </xf>
    <xf numFmtId="0" fontId="4" fillId="0" borderId="0" xfId="0" applyFont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vertical="center" wrapText="1"/>
    </xf>
    <xf numFmtId="10" fontId="4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right" wrapText="1"/>
    </xf>
    <xf numFmtId="0" fontId="0" fillId="0" borderId="0" xfId="0" applyFill="1" applyAlignment="1">
      <alignment/>
    </xf>
    <xf numFmtId="0" fontId="2" fillId="4" borderId="6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wrapText="1"/>
    </xf>
    <xf numFmtId="14" fontId="1" fillId="0" borderId="7" xfId="0" applyNumberFormat="1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3" xfId="0" applyFont="1" applyBorder="1" applyAlignment="1">
      <alignment horizontal="center" wrapText="1"/>
    </xf>
    <xf numFmtId="0" fontId="4" fillId="0" borderId="8" xfId="0" applyFont="1" applyBorder="1" applyAlignment="1">
      <alignment wrapText="1"/>
    </xf>
    <xf numFmtId="0" fontId="1" fillId="2" borderId="9" xfId="0" applyFont="1" applyFill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10" fontId="4" fillId="4" borderId="11" xfId="0" applyNumberFormat="1" applyFont="1" applyFill="1" applyBorder="1" applyAlignment="1">
      <alignment horizontal="right" wrapText="1"/>
    </xf>
    <xf numFmtId="10" fontId="4" fillId="4" borderId="12" xfId="0" applyNumberFormat="1" applyFont="1" applyFill="1" applyBorder="1" applyAlignment="1">
      <alignment horizontal="right" wrapText="1"/>
    </xf>
    <xf numFmtId="10" fontId="4" fillId="4" borderId="13" xfId="0" applyNumberFormat="1" applyFont="1" applyFill="1" applyBorder="1" applyAlignment="1">
      <alignment horizontal="right" wrapText="1"/>
    </xf>
    <xf numFmtId="0" fontId="4" fillId="4" borderId="12" xfId="0" applyFont="1" applyFill="1" applyBorder="1" applyAlignment="1">
      <alignment horizontal="right" wrapText="1"/>
    </xf>
    <xf numFmtId="0" fontId="4" fillId="4" borderId="13" xfId="0" applyFont="1" applyFill="1" applyBorder="1" applyAlignment="1">
      <alignment horizontal="right" wrapText="1"/>
    </xf>
    <xf numFmtId="0" fontId="2" fillId="4" borderId="11" xfId="0" applyFont="1" applyFill="1" applyBorder="1" applyAlignment="1">
      <alignment horizontal="center" wrapText="1"/>
    </xf>
    <xf numFmtId="0" fontId="2" fillId="4" borderId="12" xfId="0" applyFont="1" applyFill="1" applyBorder="1" applyAlignment="1">
      <alignment horizontal="center" wrapText="1"/>
    </xf>
    <xf numFmtId="0" fontId="2" fillId="4" borderId="13" xfId="0" applyFont="1" applyFill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4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1" fillId="0" borderId="14" xfId="0" applyFont="1" applyBorder="1" applyAlignment="1">
      <alignment horizontal="left" wrapText="1"/>
    </xf>
    <xf numFmtId="0" fontId="1" fillId="0" borderId="6" xfId="0" applyFont="1" applyBorder="1" applyAlignment="1">
      <alignment horizontal="left" wrapText="1"/>
    </xf>
    <xf numFmtId="0" fontId="2" fillId="4" borderId="14" xfId="0" applyFont="1" applyFill="1" applyBorder="1" applyAlignment="1">
      <alignment horizontal="center" wrapText="1"/>
    </xf>
    <xf numFmtId="0" fontId="2" fillId="4" borderId="17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tabSelected="1" workbookViewId="0" topLeftCell="A1">
      <selection activeCell="D17" sqref="D17"/>
    </sheetView>
  </sheetViews>
  <sheetFormatPr defaultColWidth="9.140625" defaultRowHeight="12.75"/>
  <cols>
    <col min="1" max="1" width="3.7109375" style="0" bestFit="1" customWidth="1"/>
    <col min="2" max="2" width="35.00390625" style="0" bestFit="1" customWidth="1"/>
    <col min="3" max="3" width="12.140625" style="0" customWidth="1"/>
    <col min="4" max="4" width="17.57421875" style="0" customWidth="1"/>
    <col min="5" max="5" width="9.7109375" style="0" customWidth="1"/>
    <col min="6" max="6" width="19.421875" style="0" customWidth="1"/>
    <col min="7" max="7" width="21.7109375" style="0" customWidth="1"/>
  </cols>
  <sheetData>
    <row r="1" spans="1:7" ht="12.75">
      <c r="A1" s="54" t="s">
        <v>41</v>
      </c>
      <c r="B1" s="55"/>
      <c r="C1" s="55"/>
      <c r="D1" s="55"/>
      <c r="E1" s="55"/>
      <c r="F1" s="55"/>
      <c r="G1" s="28"/>
    </row>
    <row r="2" spans="1:7" s="17" customFormat="1" ht="24" customHeight="1">
      <c r="A2" s="56" t="s">
        <v>0</v>
      </c>
      <c r="B2" s="56"/>
      <c r="C2" s="56" t="s">
        <v>1</v>
      </c>
      <c r="D2" s="56" t="s">
        <v>2</v>
      </c>
      <c r="E2" s="16" t="s">
        <v>3</v>
      </c>
      <c r="F2" s="56" t="s">
        <v>5</v>
      </c>
      <c r="G2" s="16" t="s">
        <v>6</v>
      </c>
    </row>
    <row r="3" spans="1:7" s="17" customFormat="1" ht="13.5" customHeight="1">
      <c r="A3" s="57"/>
      <c r="B3" s="57"/>
      <c r="C3" s="57"/>
      <c r="D3" s="57"/>
      <c r="E3" s="18" t="s">
        <v>4</v>
      </c>
      <c r="F3" s="57"/>
      <c r="G3" s="18" t="s">
        <v>45</v>
      </c>
    </row>
    <row r="4" spans="1:7" ht="12.75">
      <c r="A4" s="1">
        <v>1</v>
      </c>
      <c r="B4" s="2" t="s">
        <v>7</v>
      </c>
      <c r="C4" s="3">
        <v>2.53</v>
      </c>
      <c r="D4" s="1">
        <v>2.72</v>
      </c>
      <c r="E4" s="4">
        <v>-0.0699</v>
      </c>
      <c r="F4" s="5">
        <v>0.029</v>
      </c>
      <c r="G4" s="6">
        <f>68361084.24/1000000</f>
        <v>68.36108424</v>
      </c>
    </row>
    <row r="5" spans="1:7" ht="12.75">
      <c r="A5" s="7">
        <v>2</v>
      </c>
      <c r="B5" s="8" t="s">
        <v>8</v>
      </c>
      <c r="C5" s="9">
        <v>1.65</v>
      </c>
      <c r="D5" s="7">
        <v>1.92</v>
      </c>
      <c r="E5" s="10">
        <v>-0.1406</v>
      </c>
      <c r="F5" s="11">
        <v>-0.0051</v>
      </c>
      <c r="G5" s="12">
        <f>10104585.88/1000000</f>
        <v>10.10458588</v>
      </c>
    </row>
    <row r="6" spans="1:7" ht="12.75">
      <c r="A6" s="1">
        <v>3</v>
      </c>
      <c r="B6" s="2" t="s">
        <v>9</v>
      </c>
      <c r="C6" s="3">
        <v>1.44</v>
      </c>
      <c r="D6" s="1">
        <v>1.82</v>
      </c>
      <c r="E6" s="4">
        <v>-0.2088</v>
      </c>
      <c r="F6" s="5">
        <v>-0.0696</v>
      </c>
      <c r="G6" s="6">
        <f>8717330.56/1000000</f>
        <v>8.71733056</v>
      </c>
    </row>
    <row r="7" spans="1:7" ht="12.75">
      <c r="A7" s="7">
        <v>4</v>
      </c>
      <c r="B7" s="8" t="s">
        <v>10</v>
      </c>
      <c r="C7" s="9">
        <v>2.5</v>
      </c>
      <c r="D7" s="7">
        <v>2.57</v>
      </c>
      <c r="E7" s="10">
        <v>-0.0272</v>
      </c>
      <c r="F7" s="11">
        <v>0.0788</v>
      </c>
      <c r="G7" s="12">
        <f>83934593.19/1000000</f>
        <v>83.93459319</v>
      </c>
    </row>
    <row r="8" spans="1:7" ht="12.75">
      <c r="A8" s="1">
        <v>5</v>
      </c>
      <c r="B8" s="2" t="s">
        <v>11</v>
      </c>
      <c r="C8" s="3">
        <v>3.38</v>
      </c>
      <c r="D8" s="1">
        <v>0.55</v>
      </c>
      <c r="E8" s="4">
        <v>5.1455</v>
      </c>
      <c r="F8" s="5">
        <v>-0.0558</v>
      </c>
      <c r="G8" s="6">
        <f>6230288.25/1000000</f>
        <v>6.23028825</v>
      </c>
    </row>
    <row r="9" spans="1:7" ht="12.75">
      <c r="A9" s="7">
        <v>6</v>
      </c>
      <c r="B9" s="8" t="s">
        <v>12</v>
      </c>
      <c r="C9" s="9">
        <v>1.62</v>
      </c>
      <c r="D9" s="7">
        <v>1.97</v>
      </c>
      <c r="E9" s="10">
        <v>-0.1777</v>
      </c>
      <c r="F9" s="11">
        <v>-0.0478</v>
      </c>
      <c r="G9" s="12">
        <f>18896259.44/1000000</f>
        <v>18.89625944</v>
      </c>
    </row>
    <row r="10" spans="1:7" ht="12.75">
      <c r="A10" s="1">
        <v>7</v>
      </c>
      <c r="B10" s="2" t="s">
        <v>13</v>
      </c>
      <c r="C10" s="3">
        <v>0.63</v>
      </c>
      <c r="D10" s="1">
        <v>0.91</v>
      </c>
      <c r="E10" s="4">
        <v>-0.3077</v>
      </c>
      <c r="F10" s="5">
        <v>-0.1035</v>
      </c>
      <c r="G10" s="6">
        <f>15682329.4/1000000</f>
        <v>15.6823294</v>
      </c>
    </row>
    <row r="11" spans="1:7" ht="12.75">
      <c r="A11" s="7">
        <v>8</v>
      </c>
      <c r="B11" s="8" t="s">
        <v>14</v>
      </c>
      <c r="C11" s="9">
        <v>1.68</v>
      </c>
      <c r="D11" s="7">
        <v>1.7</v>
      </c>
      <c r="E11" s="10">
        <v>-0.0118</v>
      </c>
      <c r="F11" s="11">
        <v>-0.0247</v>
      </c>
      <c r="G11" s="12">
        <f>31169633.24/1000000</f>
        <v>31.16963324</v>
      </c>
    </row>
    <row r="12" spans="1:7" ht="12.75">
      <c r="A12" s="1">
        <v>9</v>
      </c>
      <c r="B12" s="2" t="s">
        <v>15</v>
      </c>
      <c r="C12" s="3">
        <v>1.08</v>
      </c>
      <c r="D12" s="1">
        <v>1.42</v>
      </c>
      <c r="E12" s="4">
        <v>-0.2394</v>
      </c>
      <c r="F12" s="5">
        <v>0.012</v>
      </c>
      <c r="G12" s="6">
        <f>10642275.89/1000000</f>
        <v>10.64227589</v>
      </c>
    </row>
    <row r="13" spans="1:7" ht="12.75">
      <c r="A13" s="7">
        <v>10</v>
      </c>
      <c r="B13" s="8" t="s">
        <v>16</v>
      </c>
      <c r="C13" s="9">
        <v>1.98</v>
      </c>
      <c r="D13" s="7">
        <v>2.13</v>
      </c>
      <c r="E13" s="10">
        <v>-0.0704</v>
      </c>
      <c r="F13" s="11">
        <v>-0.0291</v>
      </c>
      <c r="G13" s="12">
        <f>6880801.98/1000000</f>
        <v>6.88080198</v>
      </c>
    </row>
    <row r="14" spans="1:7" ht="12.75">
      <c r="A14" s="1">
        <v>11</v>
      </c>
      <c r="B14" s="2" t="s">
        <v>17</v>
      </c>
      <c r="C14" s="3">
        <v>2.46</v>
      </c>
      <c r="D14" s="1">
        <v>2.85</v>
      </c>
      <c r="E14" s="4">
        <v>-0.1368</v>
      </c>
      <c r="F14" s="5">
        <v>0.0061</v>
      </c>
      <c r="G14" s="6">
        <f>31847622.44/1000000</f>
        <v>31.847622440000002</v>
      </c>
    </row>
    <row r="15" spans="1:7" ht="12.75">
      <c r="A15" s="7">
        <v>12</v>
      </c>
      <c r="B15" s="8" t="s">
        <v>18</v>
      </c>
      <c r="C15" s="9">
        <v>1.15</v>
      </c>
      <c r="D15" s="7">
        <v>1.38</v>
      </c>
      <c r="E15" s="10">
        <v>-0.1667</v>
      </c>
      <c r="F15" s="11">
        <v>-0.0946</v>
      </c>
      <c r="G15" s="12">
        <f>9337347.88/1000000</f>
        <v>9.337347880000001</v>
      </c>
    </row>
    <row r="16" spans="1:7" ht="12.75">
      <c r="A16" s="1">
        <v>13</v>
      </c>
      <c r="B16" s="2" t="s">
        <v>19</v>
      </c>
      <c r="C16" s="3">
        <v>1.02</v>
      </c>
      <c r="D16" s="1">
        <v>1.25</v>
      </c>
      <c r="E16" s="4">
        <v>-0.184</v>
      </c>
      <c r="F16" s="5">
        <v>0.044</v>
      </c>
      <c r="G16" s="6">
        <f>31332214.39/1000000</f>
        <v>31.33221439</v>
      </c>
    </row>
    <row r="17" spans="1:7" ht="12.75">
      <c r="A17" s="7">
        <v>14</v>
      </c>
      <c r="B17" s="8" t="s">
        <v>20</v>
      </c>
      <c r="C17" s="9">
        <v>1.86</v>
      </c>
      <c r="D17" s="7">
        <v>2.04</v>
      </c>
      <c r="E17" s="10">
        <v>-0.0882</v>
      </c>
      <c r="F17" s="11">
        <v>0.0497</v>
      </c>
      <c r="G17" s="12">
        <f>201590277.03/1000000</f>
        <v>201.59027703</v>
      </c>
    </row>
    <row r="18" spans="1:7" ht="12.75">
      <c r="A18" s="1">
        <v>15</v>
      </c>
      <c r="B18" s="2" t="s">
        <v>21</v>
      </c>
      <c r="C18" s="3">
        <v>2.54</v>
      </c>
      <c r="D18" s="1">
        <v>2.8</v>
      </c>
      <c r="E18" s="4">
        <v>-0.0929</v>
      </c>
      <c r="F18" s="5">
        <v>0.0857</v>
      </c>
      <c r="G18" s="6">
        <f>432344330.84/1000000</f>
        <v>432.34433084</v>
      </c>
    </row>
    <row r="19" spans="1:7" ht="12.75">
      <c r="A19" s="7">
        <v>16</v>
      </c>
      <c r="B19" s="8" t="s">
        <v>22</v>
      </c>
      <c r="C19" s="9">
        <v>2.76</v>
      </c>
      <c r="D19" s="7">
        <v>2.87</v>
      </c>
      <c r="E19" s="10">
        <v>-0.0383</v>
      </c>
      <c r="F19" s="11">
        <v>0.031</v>
      </c>
      <c r="G19" s="12">
        <f>103360617.43/1000000</f>
        <v>103.36061743</v>
      </c>
    </row>
    <row r="20" spans="1:7" ht="12.75">
      <c r="A20" s="1">
        <v>17</v>
      </c>
      <c r="B20" s="2" t="s">
        <v>23</v>
      </c>
      <c r="C20" s="3">
        <v>0.8</v>
      </c>
      <c r="D20" s="1">
        <v>0.92</v>
      </c>
      <c r="E20" s="4">
        <v>-0.1304</v>
      </c>
      <c r="F20" s="5">
        <v>0.0759</v>
      </c>
      <c r="G20" s="6">
        <f>78052054.89/1000000</f>
        <v>78.05205489</v>
      </c>
    </row>
    <row r="21" spans="1:7" ht="12.75">
      <c r="A21" s="7">
        <v>18</v>
      </c>
      <c r="B21" s="8" t="s">
        <v>24</v>
      </c>
      <c r="C21" s="9">
        <v>2.4</v>
      </c>
      <c r="D21" s="7">
        <v>2.55</v>
      </c>
      <c r="E21" s="10">
        <v>-0.0588</v>
      </c>
      <c r="F21" s="11">
        <v>0.0697</v>
      </c>
      <c r="G21" s="12">
        <f>19268690.56/1000000</f>
        <v>19.26869056</v>
      </c>
    </row>
    <row r="22" spans="1:7" ht="12.75">
      <c r="A22" s="1">
        <v>19</v>
      </c>
      <c r="B22" s="2" t="s">
        <v>25</v>
      </c>
      <c r="C22" s="3">
        <v>1.15</v>
      </c>
      <c r="D22" s="1">
        <v>1.23</v>
      </c>
      <c r="E22" s="4">
        <v>-0.065</v>
      </c>
      <c r="F22" s="5">
        <v>0.0466</v>
      </c>
      <c r="G22" s="6">
        <f>30868723.3/1000000</f>
        <v>30.8687233</v>
      </c>
    </row>
    <row r="23" spans="1:7" ht="12.75">
      <c r="A23" s="7">
        <v>20</v>
      </c>
      <c r="B23" s="8" t="s">
        <v>26</v>
      </c>
      <c r="C23" s="9">
        <v>3.58</v>
      </c>
      <c r="D23" s="7">
        <v>3.78</v>
      </c>
      <c r="E23" s="10">
        <v>-0.0529</v>
      </c>
      <c r="F23" s="11">
        <v>0.0904</v>
      </c>
      <c r="G23" s="12">
        <f>121843583.08/1000000</f>
        <v>121.84358308</v>
      </c>
    </row>
    <row r="24" spans="1:7" ht="12.75">
      <c r="A24" s="35">
        <v>21</v>
      </c>
      <c r="B24" s="2" t="s">
        <v>27</v>
      </c>
      <c r="C24" s="3">
        <v>1.15</v>
      </c>
      <c r="D24" s="1">
        <v>1.48</v>
      </c>
      <c r="E24" s="4">
        <v>-0.223</v>
      </c>
      <c r="F24" s="5">
        <v>-0.0064</v>
      </c>
      <c r="G24" s="6">
        <f>13279091.69/1000000</f>
        <v>13.27909169</v>
      </c>
    </row>
    <row r="25" spans="1:7" ht="12.75">
      <c r="A25" s="30"/>
      <c r="B25" s="20"/>
      <c r="C25" s="13"/>
      <c r="D25" s="13"/>
      <c r="E25" s="13"/>
      <c r="F25" s="13"/>
      <c r="G25" s="19">
        <f>1333743735.6/1000000</f>
        <v>1333.7437355999998</v>
      </c>
    </row>
    <row r="26" spans="1:7" ht="24">
      <c r="A26" s="22"/>
      <c r="B26" s="21" t="s">
        <v>42</v>
      </c>
      <c r="C26" s="38">
        <v>-0.0646</v>
      </c>
      <c r="D26" s="39"/>
      <c r="E26" s="39"/>
      <c r="F26" s="39"/>
      <c r="G26" s="40"/>
    </row>
    <row r="27" spans="1:7" ht="24">
      <c r="A27" s="22"/>
      <c r="B27" s="21" t="s">
        <v>43</v>
      </c>
      <c r="C27" s="38">
        <v>0.0561</v>
      </c>
      <c r="D27" s="39"/>
      <c r="E27" s="39"/>
      <c r="F27" s="39"/>
      <c r="G27" s="40"/>
    </row>
    <row r="28" spans="1:7" ht="22.5" customHeight="1">
      <c r="A28" s="34"/>
      <c r="B28" s="21" t="s">
        <v>44</v>
      </c>
      <c r="C28" s="38">
        <v>0.0087</v>
      </c>
      <c r="D28" s="41"/>
      <c r="E28" s="41"/>
      <c r="F28" s="41"/>
      <c r="G28" s="42"/>
    </row>
    <row r="29" spans="1:7" s="27" customFormat="1" ht="22.5" customHeight="1">
      <c r="A29" s="23"/>
      <c r="B29" s="24"/>
      <c r="C29" s="25"/>
      <c r="D29" s="26"/>
      <c r="E29" s="26"/>
      <c r="F29" s="26"/>
      <c r="G29" s="26"/>
    </row>
    <row r="30" spans="1:6" ht="12.75">
      <c r="A30" s="37"/>
      <c r="B30" s="54" t="s">
        <v>28</v>
      </c>
      <c r="C30" s="55"/>
      <c r="D30" s="55"/>
      <c r="E30" s="55"/>
      <c r="F30" s="28"/>
    </row>
    <row r="31" spans="1:6" ht="12.75">
      <c r="A31" s="37"/>
      <c r="B31" s="14" t="s">
        <v>29</v>
      </c>
      <c r="C31" s="46" t="s">
        <v>30</v>
      </c>
      <c r="D31" s="47"/>
      <c r="E31" s="46" t="s">
        <v>31</v>
      </c>
      <c r="F31" s="47"/>
    </row>
    <row r="32" spans="1:6" ht="22.5" customHeight="1">
      <c r="A32" s="37"/>
      <c r="B32" s="15">
        <v>38099</v>
      </c>
      <c r="C32" s="50" t="s">
        <v>32</v>
      </c>
      <c r="D32" s="51"/>
      <c r="E32" s="52" t="s">
        <v>33</v>
      </c>
      <c r="F32" s="53"/>
    </row>
    <row r="33" spans="1:6" ht="12.75">
      <c r="A33" s="37"/>
      <c r="B33" s="15">
        <v>38097</v>
      </c>
      <c r="C33" s="50" t="s">
        <v>27</v>
      </c>
      <c r="D33" s="51"/>
      <c r="E33" s="52" t="s">
        <v>34</v>
      </c>
      <c r="F33" s="53"/>
    </row>
    <row r="34" spans="1:6" ht="12.75">
      <c r="A34" s="37"/>
      <c r="B34" s="15">
        <v>38054</v>
      </c>
      <c r="C34" s="50" t="s">
        <v>35</v>
      </c>
      <c r="D34" s="51"/>
      <c r="E34" s="52" t="s">
        <v>36</v>
      </c>
      <c r="F34" s="53"/>
    </row>
    <row r="35" spans="1:6" ht="12.75">
      <c r="A35" s="30"/>
      <c r="B35" s="31"/>
      <c r="C35" s="32"/>
      <c r="D35" s="32"/>
      <c r="E35" s="29"/>
      <c r="F35" s="29"/>
    </row>
    <row r="36" spans="1:4" ht="12.75">
      <c r="A36" s="36"/>
      <c r="B36" s="43" t="s">
        <v>37</v>
      </c>
      <c r="C36" s="44"/>
      <c r="D36" s="45"/>
    </row>
    <row r="37" spans="1:4" ht="12.75">
      <c r="A37" s="37"/>
      <c r="B37" s="48"/>
      <c r="C37" s="49"/>
      <c r="D37" s="33" t="s">
        <v>38</v>
      </c>
    </row>
    <row r="38" spans="1:4" ht="12.75">
      <c r="A38" s="37"/>
      <c r="B38" s="46" t="s">
        <v>39</v>
      </c>
      <c r="C38" s="47"/>
      <c r="D38" s="14">
        <v>7.07</v>
      </c>
    </row>
    <row r="39" spans="1:4" ht="12.75">
      <c r="A39" s="37"/>
      <c r="B39" s="46" t="s">
        <v>40</v>
      </c>
      <c r="C39" s="47"/>
      <c r="D39" s="14">
        <v>6.62</v>
      </c>
    </row>
  </sheetData>
  <mergeCells count="24">
    <mergeCell ref="A1:G1"/>
    <mergeCell ref="A2:A3"/>
    <mergeCell ref="B2:B3"/>
    <mergeCell ref="C2:C3"/>
    <mergeCell ref="D2:D3"/>
    <mergeCell ref="F2:F3"/>
    <mergeCell ref="E33:F33"/>
    <mergeCell ref="C34:D34"/>
    <mergeCell ref="E34:F34"/>
    <mergeCell ref="B30:F30"/>
    <mergeCell ref="C31:D31"/>
    <mergeCell ref="E31:F31"/>
    <mergeCell ref="C32:D32"/>
    <mergeCell ref="E32:F32"/>
    <mergeCell ref="A36:A39"/>
    <mergeCell ref="C26:G26"/>
    <mergeCell ref="C27:G27"/>
    <mergeCell ref="C28:G28"/>
    <mergeCell ref="B36:D36"/>
    <mergeCell ref="B38:C38"/>
    <mergeCell ref="B39:C39"/>
    <mergeCell ref="A30:A34"/>
    <mergeCell ref="B37:C37"/>
    <mergeCell ref="C33:D33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MARIA</cp:lastModifiedBy>
  <cp:lastPrinted>2004-06-04T10:12:56Z</cp:lastPrinted>
  <dcterms:created xsi:type="dcterms:W3CDTF">2004-06-04T07:22:00Z</dcterms:created>
  <dcterms:modified xsi:type="dcterms:W3CDTF">2004-06-04T10:13:12Z</dcterms:modified>
  <cp:category/>
  <cp:version/>
  <cp:contentType/>
  <cp:contentStatus/>
</cp:coreProperties>
</file>