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185" windowHeight="9555" activeTab="0"/>
  </bookViews>
  <sheets>
    <sheet name="30-09-2004" sheetId="1" r:id="rId1"/>
  </sheets>
  <definedNames>
    <definedName name="EEXPriceBulletinExcel_1" localSheetId="0">'30-09-2004'!$A$1:$G$41</definedName>
  </definedNames>
  <calcPr fullCalcOnLoad="1"/>
</workbook>
</file>

<file path=xl/sharedStrings.xml><?xml version="1.0" encoding="utf-8"?>
<sst xmlns="http://schemas.openxmlformats.org/spreadsheetml/2006/main" count="52" uniqueCount="49">
  <si>
    <t>A/A</t>
  </si>
  <si>
    <t>ΤΙΜΗ ΜΕΤΟΧΗΣ σε €</t>
  </si>
  <si>
    <t>ΕΣΩΤΕΡΙΚΗ ΑΞΙΑ ΜΕΤΟΧΗΣ σε €</t>
  </si>
  <si>
    <t>PREMIUM</t>
  </si>
  <si>
    <t>(DISCOUNT)</t>
  </si>
  <si>
    <t>ΑΠΟΔΟΣΗ ΕΣΩΤΕΡΙΚΗΣ ΑΞΙΑΣ AΠΟ 31/12</t>
  </si>
  <si>
    <t>ΚΑΘΑΡΗ ΑΞΙΑ ΕΝΕΡΓΗΤΙΚΟΥ</t>
  </si>
  <si>
    <t>σε € (NAV)</t>
  </si>
  <si>
    <t>ALPHA TRUST ΑΝΔΡΟΜΕΔΑ ΑΕΕΧ</t>
  </si>
  <si>
    <t>ALTIUS Α.Ε.Ε.Χ.</t>
  </si>
  <si>
    <t>ARROW Α.Ε.Ε.Χ.</t>
  </si>
  <si>
    <t>DOMUS AEEX</t>
  </si>
  <si>
    <t>EUROLINE ΕΠΕΝΔΥΤΙΚΗ Α.Ε.Ε.Χ.</t>
  </si>
  <si>
    <t>INTERINVEST- ΔΙΕΘΝΗΣ ΕΠΕΝΔΥΤΙΚΗ Α.Ε.Ε.Χ.</t>
  </si>
  <si>
    <t>NEW MILLENNIUM INVESTMENTS ΑΕΕΧ</t>
  </si>
  <si>
    <t>NEXUS A.E.E.X.</t>
  </si>
  <si>
    <t>OPTIMA A.E.E.X.</t>
  </si>
  <si>
    <t>ΑΙΟΛΙΚΗ Α.Ε.Ε.Χ</t>
  </si>
  <si>
    <t>ΑΚΤΙΒ ΕΠΕΝΔΥΤΙΚΗ Α.Ε.Ε.Χ</t>
  </si>
  <si>
    <t>ΔΙΑΣ Α.Ε.Ε.Χ</t>
  </si>
  <si>
    <t>ΕΘΝΙΚΗ Α.Ε.Ε.Χ</t>
  </si>
  <si>
    <t>ΕΛΛΗΝΙΚΗ Α.Ε.Ε.Χ</t>
  </si>
  <si>
    <t>ΕΜΠΟΡΙΚΗ ΕΠΕΝΔΥΤΙΚΗ Α.Ε.Ε.Χ</t>
  </si>
  <si>
    <t>ΕΞΕΛΙΞΗ A.E.E.X</t>
  </si>
  <si>
    <t>ΕΥΡΩΔΥΝΑΜΙΚΗ Α.Ε.Ε.Χ.</t>
  </si>
  <si>
    <t>Π&amp;Κ Α.Ε.Ε.Χ</t>
  </si>
  <si>
    <t>ΠΡΟΟΔΟΣ ΕΛΛΗΝΙΚΕΣ ΕΠΕΝΔΥΣΕΙΣ Α.Ε.Ε.Χ</t>
  </si>
  <si>
    <t>ΩΜΕΓΑ Α.Ε.Ε.Χ.</t>
  </si>
  <si>
    <t>Σχόλια</t>
  </si>
  <si>
    <t>Ημερομηνία</t>
  </si>
  <si>
    <t>ΕΕΧ</t>
  </si>
  <si>
    <t>Σχόλιο</t>
  </si>
  <si>
    <t>INTERINVEST ΔΙΕΘΝΗΣ ΕΠΕΝΔΥΤΙΚΗ Α.Ε.Ε.Χ</t>
  </si>
  <si>
    <t>Ακύρωση 263.440 μετοχών με ονομαστική αξία 2,30€</t>
  </si>
  <si>
    <t>Μείωση ονομαστικής αξίας μετοχής από €1,67 σε €1,30</t>
  </si>
  <si>
    <t>Απορρόφησε την ALPHA TRUST ASSET MANAGER FUND ΑΕΕΧ</t>
  </si>
  <si>
    <t>ΕΛΛΗΝΙΚΗ ΕΤΑΙΡΙΑ ΕΠΕΝΔΥΣΕΩΝ ΧΑΡΤΟΦΥΛΑΚΙΟΥ Α.Ε.</t>
  </si>
  <si>
    <t>Μείωση ονομαστικής αξίας μετοχής από €3,13 σε €2,50</t>
  </si>
  <si>
    <t>Αλλαγή επωνυμίας από ΑΣΤΡΑ ΑΕΕΧ</t>
  </si>
  <si>
    <t>MARFIN CLASSIC Α.Ε.Ε.Χ</t>
  </si>
  <si>
    <t>Συγχωνεύτηκε με την Comm Group</t>
  </si>
  <si>
    <t>Δείκτες</t>
  </si>
  <si>
    <t>%Δ ΕΤΟΥΣ</t>
  </si>
  <si>
    <t>Γενικός Δείκτης</t>
  </si>
  <si>
    <t>Δείκτης Ετ. Επενδύσεων</t>
  </si>
  <si>
    <t>ΣΤΑΤΙΣΤΙΚΟ ΔΕΛΤΙΟ ΕΤΑΙΡΕΙΩΝ ΕΠΕΝΔΥΣΕΩΝ ΧΑΡΤΟΦΥΛΑΚΙΟΥ ΤΗΝ 30/9/2004</t>
  </si>
  <si>
    <t xml:space="preserve">ΜΕΣΗ ΣΤΑΘΜΙΣΜΕΝΗ (βάσει ενεργ.)ΤΙΜΗ DISCOUNT </t>
  </si>
  <si>
    <t xml:space="preserve">ΜΕΣΗ ΣΤΑΘΜΙΣΜΕΝΗ (βάσει ενεργ.) ΑΠΟΔΟΣΗ Ε.Ε.Χ από 31/12/03 </t>
  </si>
  <si>
    <t>ΜΕΣΗ ΑΡΙΘΜΗΤΙΚΗ ΑΠΟΔΟΣΗ Ε.Ε.Χ από 31/12/03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</si>
</sst>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right" wrapText="1"/>
    </xf>
    <xf numFmtId="10" fontId="1" fillId="3" borderId="3" xfId="0" applyNumberFormat="1" applyFont="1" applyFill="1" applyBorder="1" applyAlignment="1">
      <alignment wrapText="1"/>
    </xf>
    <xf numFmtId="10" fontId="1" fillId="3" borderId="3" xfId="0" applyNumberFormat="1" applyFont="1" applyFill="1" applyBorder="1" applyAlignment="1">
      <alignment horizontal="right" wrapText="1"/>
    </xf>
    <xf numFmtId="4" fontId="1" fillId="3" borderId="3" xfId="0" applyNumberFormat="1" applyFont="1" applyFill="1" applyBorder="1" applyAlignment="1">
      <alignment horizontal="right" wrapText="1"/>
    </xf>
    <xf numFmtId="0" fontId="1" fillId="4" borderId="3" xfId="0" applyFont="1" applyFill="1" applyBorder="1" applyAlignment="1">
      <alignment wrapText="1"/>
    </xf>
    <xf numFmtId="0" fontId="1" fillId="4" borderId="3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right" wrapText="1"/>
    </xf>
    <xf numFmtId="10" fontId="1" fillId="4" borderId="3" xfId="0" applyNumberFormat="1" applyFont="1" applyFill="1" applyBorder="1" applyAlignment="1">
      <alignment wrapText="1"/>
    </xf>
    <xf numFmtId="10" fontId="1" fillId="4" borderId="3" xfId="0" applyNumberFormat="1" applyFont="1" applyFill="1" applyBorder="1" applyAlignment="1">
      <alignment horizontal="right" wrapText="1"/>
    </xf>
    <xf numFmtId="4" fontId="1" fillId="4" borderId="3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4" fontId="1" fillId="0" borderId="3" xfId="0" applyNumberFormat="1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4" fontId="2" fillId="0" borderId="6" xfId="0" applyNumberFormat="1" applyFont="1" applyBorder="1" applyAlignment="1">
      <alignment horizontal="right"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 wrapText="1"/>
    </xf>
    <xf numFmtId="10" fontId="1" fillId="4" borderId="1" xfId="0" applyNumberFormat="1" applyFont="1" applyFill="1" applyBorder="1" applyAlignment="1">
      <alignment wrapText="1"/>
    </xf>
    <xf numFmtId="10" fontId="1" fillId="4" borderId="1" xfId="0" applyNumberFormat="1" applyFont="1" applyFill="1" applyBorder="1" applyAlignment="1">
      <alignment horizontal="right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" fillId="2" borderId="12" xfId="0" applyFont="1" applyFill="1" applyBorder="1" applyAlignment="1">
      <alignment vertical="center" wrapText="1"/>
    </xf>
    <xf numFmtId="10" fontId="4" fillId="2" borderId="13" xfId="0" applyNumberFormat="1" applyFont="1" applyFill="1" applyBorder="1" applyAlignment="1">
      <alignment horizontal="right" wrapText="1"/>
    </xf>
    <xf numFmtId="10" fontId="4" fillId="2" borderId="14" xfId="0" applyNumberFormat="1" applyFont="1" applyFill="1" applyBorder="1" applyAlignment="1">
      <alignment horizontal="right" wrapText="1"/>
    </xf>
    <xf numFmtId="10" fontId="4" fillId="2" borderId="15" xfId="0" applyNumberFormat="1" applyFont="1" applyFill="1" applyBorder="1" applyAlignment="1">
      <alignment horizontal="right" wrapText="1"/>
    </xf>
    <xf numFmtId="0" fontId="4" fillId="2" borderId="14" xfId="0" applyFont="1" applyFill="1" applyBorder="1" applyAlignment="1">
      <alignment horizontal="right" wrapText="1"/>
    </xf>
    <xf numFmtId="0" fontId="4" fillId="2" borderId="15" xfId="0" applyFont="1" applyFill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14" fontId="1" fillId="0" borderId="1" xfId="0" applyNumberFormat="1" applyFont="1" applyBorder="1" applyAlignment="1">
      <alignment wrapText="1"/>
    </xf>
    <xf numFmtId="0" fontId="1" fillId="0" borderId="18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workbookViewId="0" topLeftCell="A13">
      <selection activeCell="I11" sqref="I11"/>
    </sheetView>
  </sheetViews>
  <sheetFormatPr defaultColWidth="9.140625" defaultRowHeight="12.75"/>
  <cols>
    <col min="1" max="1" width="3.7109375" style="0" bestFit="1" customWidth="1"/>
    <col min="2" max="2" width="34.00390625" style="0" bestFit="1" customWidth="1"/>
    <col min="3" max="3" width="15.28125" style="0" customWidth="1"/>
    <col min="4" max="4" width="18.00390625" style="0" customWidth="1"/>
    <col min="5" max="5" width="9.421875" style="0" customWidth="1"/>
    <col min="6" max="6" width="21.8515625" style="0" customWidth="1"/>
    <col min="7" max="7" width="22.00390625" style="0" bestFit="1" customWidth="1"/>
  </cols>
  <sheetData>
    <row r="1" spans="1:7" ht="12.75">
      <c r="A1" s="15" t="s">
        <v>45</v>
      </c>
      <c r="B1" s="16"/>
      <c r="C1" s="16"/>
      <c r="D1" s="16"/>
      <c r="E1" s="16"/>
      <c r="F1" s="16"/>
      <c r="G1" s="17"/>
    </row>
    <row r="2" spans="1:7" ht="12.75">
      <c r="A2" s="18" t="s">
        <v>0</v>
      </c>
      <c r="B2" s="18"/>
      <c r="C2" s="18" t="s">
        <v>1</v>
      </c>
      <c r="D2" s="18" t="s">
        <v>2</v>
      </c>
      <c r="E2" s="1" t="s">
        <v>3</v>
      </c>
      <c r="F2" s="18" t="s">
        <v>5</v>
      </c>
      <c r="G2" s="1" t="s">
        <v>6</v>
      </c>
    </row>
    <row r="3" spans="1:7" ht="12.75">
      <c r="A3" s="19"/>
      <c r="B3" s="19"/>
      <c r="C3" s="19"/>
      <c r="D3" s="19"/>
      <c r="E3" s="2" t="s">
        <v>4</v>
      </c>
      <c r="F3" s="19"/>
      <c r="G3" s="2" t="s">
        <v>7</v>
      </c>
    </row>
    <row r="4" spans="1:7" ht="12.75">
      <c r="A4" s="3">
        <v>1</v>
      </c>
      <c r="B4" s="4" t="s">
        <v>8</v>
      </c>
      <c r="C4" s="5">
        <v>2.39</v>
      </c>
      <c r="D4" s="3">
        <v>2.6</v>
      </c>
      <c r="E4" s="6">
        <v>-0.0808</v>
      </c>
      <c r="F4" s="7">
        <v>0.0009</v>
      </c>
      <c r="G4" s="8">
        <f>74377420/1000000</f>
        <v>74.37742</v>
      </c>
    </row>
    <row r="5" spans="1:7" ht="12.75">
      <c r="A5" s="9">
        <v>2</v>
      </c>
      <c r="B5" s="10" t="s">
        <v>9</v>
      </c>
      <c r="C5" s="11">
        <v>1.26</v>
      </c>
      <c r="D5" s="9">
        <v>1.64</v>
      </c>
      <c r="E5" s="12">
        <v>-0.2317</v>
      </c>
      <c r="F5" s="13">
        <v>-0.1107</v>
      </c>
      <c r="G5" s="14">
        <f>7890738.28/1000000</f>
        <v>7.89073828</v>
      </c>
    </row>
    <row r="6" spans="1:7" ht="12.75">
      <c r="A6" s="3">
        <v>3</v>
      </c>
      <c r="B6" s="4" t="s">
        <v>10</v>
      </c>
      <c r="C6" s="5">
        <v>2.39</v>
      </c>
      <c r="D6" s="3">
        <v>2.54</v>
      </c>
      <c r="E6" s="6">
        <v>-0.0591</v>
      </c>
      <c r="F6" s="7">
        <v>0.0652</v>
      </c>
      <c r="G6" s="8">
        <f>82876381.99/1000000</f>
        <v>82.87638199</v>
      </c>
    </row>
    <row r="7" spans="1:7" ht="12.75">
      <c r="A7" s="9">
        <v>4</v>
      </c>
      <c r="B7" s="10" t="s">
        <v>11</v>
      </c>
      <c r="C7" s="11">
        <v>2.41</v>
      </c>
      <c r="D7" s="9">
        <v>0.51</v>
      </c>
      <c r="E7" s="12">
        <v>3.7255</v>
      </c>
      <c r="F7" s="13">
        <v>-0.1261</v>
      </c>
      <c r="G7" s="14">
        <f>5766486.63/1000000</f>
        <v>5.76648663</v>
      </c>
    </row>
    <row r="8" spans="1:7" ht="12.75">
      <c r="A8" s="3">
        <v>5</v>
      </c>
      <c r="B8" s="4" t="s">
        <v>12</v>
      </c>
      <c r="C8" s="5">
        <v>1.58</v>
      </c>
      <c r="D8" s="3">
        <v>1.87</v>
      </c>
      <c r="E8" s="6">
        <v>-0.1551</v>
      </c>
      <c r="F8" s="7">
        <v>-0.0988</v>
      </c>
      <c r="G8" s="8">
        <f>17884410.2/1000000</f>
        <v>17.884410199999998</v>
      </c>
    </row>
    <row r="9" spans="1:7" ht="12.75">
      <c r="A9" s="9">
        <v>6</v>
      </c>
      <c r="B9" s="10" t="s">
        <v>13</v>
      </c>
      <c r="C9" s="11">
        <v>0.48</v>
      </c>
      <c r="D9" s="9">
        <v>0.67</v>
      </c>
      <c r="E9" s="12">
        <v>-0.2836</v>
      </c>
      <c r="F9" s="13">
        <v>-0.3486</v>
      </c>
      <c r="G9" s="14">
        <f>11395264/1000000</f>
        <v>11.395264</v>
      </c>
    </row>
    <row r="10" spans="1:7" ht="12.75">
      <c r="A10" s="3">
        <v>7</v>
      </c>
      <c r="B10" s="4" t="s">
        <v>14</v>
      </c>
      <c r="C10" s="5">
        <v>1.55</v>
      </c>
      <c r="D10" s="3">
        <v>1.63</v>
      </c>
      <c r="E10" s="6">
        <v>-0.0491</v>
      </c>
      <c r="F10" s="7">
        <v>-0.0681</v>
      </c>
      <c r="G10" s="8">
        <f>29784846.65/1000000</f>
        <v>29.78484665</v>
      </c>
    </row>
    <row r="11" spans="1:7" ht="12.75">
      <c r="A11" s="9">
        <v>8</v>
      </c>
      <c r="B11" s="10" t="s">
        <v>15</v>
      </c>
      <c r="C11" s="11">
        <v>1.01</v>
      </c>
      <c r="D11" s="9">
        <v>1.35</v>
      </c>
      <c r="E11" s="12">
        <v>-0.2519</v>
      </c>
      <c r="F11" s="13">
        <v>-0.0364</v>
      </c>
      <c r="G11" s="14">
        <f>10133382.76/1000000</f>
        <v>10.13338276</v>
      </c>
    </row>
    <row r="12" spans="1:7" ht="12.75">
      <c r="A12" s="3">
        <v>9</v>
      </c>
      <c r="B12" s="4" t="s">
        <v>16</v>
      </c>
      <c r="C12" s="5">
        <v>1.39</v>
      </c>
      <c r="D12" s="3">
        <v>1.87</v>
      </c>
      <c r="E12" s="6">
        <v>-0.2567</v>
      </c>
      <c r="F12" s="7">
        <v>-0.149</v>
      </c>
      <c r="G12" s="8">
        <f>6030989.54/1000000</f>
        <v>6.03098954</v>
      </c>
    </row>
    <row r="13" spans="1:7" ht="12.75">
      <c r="A13" s="9">
        <v>10</v>
      </c>
      <c r="B13" s="10" t="s">
        <v>17</v>
      </c>
      <c r="C13" s="11">
        <v>2.41</v>
      </c>
      <c r="D13" s="9">
        <v>2.78</v>
      </c>
      <c r="E13" s="12">
        <v>-0.1331</v>
      </c>
      <c r="F13" s="13">
        <v>-0.02</v>
      </c>
      <c r="G13" s="14">
        <f>31021597.83/1000000</f>
        <v>31.021597829999997</v>
      </c>
    </row>
    <row r="14" spans="1:7" ht="12.75">
      <c r="A14" s="3">
        <v>11</v>
      </c>
      <c r="B14" s="4" t="s">
        <v>18</v>
      </c>
      <c r="C14" s="5">
        <v>1</v>
      </c>
      <c r="D14" s="3">
        <v>1.2</v>
      </c>
      <c r="E14" s="6">
        <v>-0.1667</v>
      </c>
      <c r="F14" s="7">
        <v>-0.2104</v>
      </c>
      <c r="G14" s="8">
        <f>8143403.38/1000000</f>
        <v>8.14340338</v>
      </c>
    </row>
    <row r="15" spans="1:7" ht="12.75">
      <c r="A15" s="9">
        <v>12</v>
      </c>
      <c r="B15" s="10" t="s">
        <v>19</v>
      </c>
      <c r="C15" s="11">
        <v>1</v>
      </c>
      <c r="D15" s="9">
        <v>1.15</v>
      </c>
      <c r="E15" s="12">
        <v>-0.1304</v>
      </c>
      <c r="F15" s="13">
        <v>-0.0368</v>
      </c>
      <c r="G15" s="14">
        <f>28907472.24/1000000</f>
        <v>28.907472239999997</v>
      </c>
    </row>
    <row r="16" spans="1:7" ht="12.75">
      <c r="A16" s="3">
        <v>13</v>
      </c>
      <c r="B16" s="4" t="s">
        <v>20</v>
      </c>
      <c r="C16" s="5">
        <v>1.94</v>
      </c>
      <c r="D16" s="3">
        <v>1.98</v>
      </c>
      <c r="E16" s="6">
        <v>-0.0202</v>
      </c>
      <c r="F16" s="7">
        <v>0.0188</v>
      </c>
      <c r="G16" s="8">
        <f>195667073.91/1000000</f>
        <v>195.66707391</v>
      </c>
    </row>
    <row r="17" spans="1:7" ht="12.75">
      <c r="A17" s="9">
        <v>14</v>
      </c>
      <c r="B17" s="10" t="s">
        <v>21</v>
      </c>
      <c r="C17" s="11">
        <v>2.04</v>
      </c>
      <c r="D17" s="9">
        <v>2.73</v>
      </c>
      <c r="E17" s="12">
        <v>-0.2527</v>
      </c>
      <c r="F17" s="13">
        <v>0.0586</v>
      </c>
      <c r="G17" s="14">
        <f>421542731.62/1000000</f>
        <v>421.54273162</v>
      </c>
    </row>
    <row r="18" spans="1:7" ht="12.75">
      <c r="A18" s="3">
        <v>15</v>
      </c>
      <c r="B18" s="4" t="s">
        <v>22</v>
      </c>
      <c r="C18" s="5">
        <v>2.45</v>
      </c>
      <c r="D18" s="3">
        <v>2.84</v>
      </c>
      <c r="E18" s="6">
        <v>-0.1373</v>
      </c>
      <c r="F18" s="7">
        <v>0.0202</v>
      </c>
      <c r="G18" s="8">
        <f>102283523.27/1000000</f>
        <v>102.28352326999999</v>
      </c>
    </row>
    <row r="19" spans="1:7" ht="12.75">
      <c r="A19" s="9">
        <v>16</v>
      </c>
      <c r="B19" s="10" t="s">
        <v>23</v>
      </c>
      <c r="C19" s="11">
        <v>0.78</v>
      </c>
      <c r="D19" s="9">
        <v>0.9</v>
      </c>
      <c r="E19" s="12">
        <v>-0.1333</v>
      </c>
      <c r="F19" s="13">
        <v>0.0507</v>
      </c>
      <c r="G19" s="14">
        <f>76224738.64/1000000</f>
        <v>76.22473864</v>
      </c>
    </row>
    <row r="20" spans="1:7" ht="12.75">
      <c r="A20" s="3">
        <v>17</v>
      </c>
      <c r="B20" s="4" t="s">
        <v>24</v>
      </c>
      <c r="C20" s="5">
        <v>2.39</v>
      </c>
      <c r="D20" s="3">
        <v>2.5</v>
      </c>
      <c r="E20" s="6">
        <v>-0.044</v>
      </c>
      <c r="F20" s="7">
        <v>0.0491</v>
      </c>
      <c r="G20" s="8">
        <f>18899012.96/1000000</f>
        <v>18.89901296</v>
      </c>
    </row>
    <row r="21" spans="1:7" ht="12.75">
      <c r="A21" s="9">
        <v>18</v>
      </c>
      <c r="B21" s="10" t="s">
        <v>25</v>
      </c>
      <c r="C21" s="11">
        <v>1.11</v>
      </c>
      <c r="D21" s="9">
        <v>1.17</v>
      </c>
      <c r="E21" s="12">
        <v>-0.0513</v>
      </c>
      <c r="F21" s="13">
        <v>-0.0061</v>
      </c>
      <c r="G21" s="14">
        <f>29312911.19/1000000</f>
        <v>29.31291119</v>
      </c>
    </row>
    <row r="22" spans="1:7" ht="12.75">
      <c r="A22" s="3">
        <v>19</v>
      </c>
      <c r="B22" s="4" t="s">
        <v>26</v>
      </c>
      <c r="C22" s="5">
        <v>3.28</v>
      </c>
      <c r="D22" s="3">
        <v>3.49</v>
      </c>
      <c r="E22" s="6">
        <v>-0.0602</v>
      </c>
      <c r="F22" s="7">
        <v>0.036</v>
      </c>
      <c r="G22" s="8">
        <f>112651451.78/1000000</f>
        <v>112.65145178</v>
      </c>
    </row>
    <row r="23" spans="1:7" ht="12.75">
      <c r="A23" s="34">
        <v>20</v>
      </c>
      <c r="B23" s="35" t="s">
        <v>27</v>
      </c>
      <c r="C23" s="36">
        <v>1.16</v>
      </c>
      <c r="D23" s="34">
        <v>1.39</v>
      </c>
      <c r="E23" s="37">
        <v>-0.1655</v>
      </c>
      <c r="F23" s="38">
        <v>-0.0614</v>
      </c>
      <c r="G23" s="14">
        <f>12544376.75/1000000</f>
        <v>12.54437675</v>
      </c>
    </row>
    <row r="24" spans="1:7" s="30" customFormat="1" ht="12.75">
      <c r="A24" s="39"/>
      <c r="B24" s="40"/>
      <c r="C24" s="40"/>
      <c r="D24" s="40"/>
      <c r="E24" s="40"/>
      <c r="F24" s="41"/>
      <c r="G24" s="33">
        <f>1283338213.62/1000000</f>
        <v>1283.3382136199998</v>
      </c>
    </row>
    <row r="25" spans="1:7" s="30" customFormat="1" ht="12.75">
      <c r="A25" s="32"/>
      <c r="B25" s="32"/>
      <c r="C25" s="32"/>
      <c r="D25" s="32"/>
      <c r="E25" s="32"/>
      <c r="F25" s="32"/>
      <c r="G25" s="31"/>
    </row>
    <row r="26" spans="1:7" s="30" customFormat="1" ht="24">
      <c r="A26" s="32"/>
      <c r="B26" s="42" t="s">
        <v>46</v>
      </c>
      <c r="C26" s="43">
        <v>-0.1231</v>
      </c>
      <c r="D26" s="44"/>
      <c r="E26" s="44"/>
      <c r="F26" s="44"/>
      <c r="G26" s="45"/>
    </row>
    <row r="27" spans="1:7" s="30" customFormat="1" ht="24">
      <c r="A27" s="32"/>
      <c r="B27" s="42" t="s">
        <v>47</v>
      </c>
      <c r="C27" s="43">
        <v>0.0232</v>
      </c>
      <c r="D27" s="44"/>
      <c r="E27" s="44"/>
      <c r="F27" s="44"/>
      <c r="G27" s="45"/>
    </row>
    <row r="28" spans="1:7" s="30" customFormat="1" ht="24">
      <c r="A28" s="32"/>
      <c r="B28" s="42" t="s">
        <v>48</v>
      </c>
      <c r="C28" s="43">
        <v>-0.0486</v>
      </c>
      <c r="D28" s="46"/>
      <c r="E28" s="46"/>
      <c r="F28" s="46"/>
      <c r="G28" s="47"/>
    </row>
    <row r="29" spans="1:7" s="30" customFormat="1" ht="12.75">
      <c r="A29" s="32"/>
      <c r="B29" s="32"/>
      <c r="C29" s="32"/>
      <c r="D29" s="32"/>
      <c r="E29" s="32"/>
      <c r="F29" s="32"/>
      <c r="G29" s="31"/>
    </row>
    <row r="30" spans="1:6" ht="12.75">
      <c r="A30" s="48"/>
      <c r="B30" s="52" t="s">
        <v>28</v>
      </c>
      <c r="C30" s="53"/>
      <c r="D30" s="53"/>
      <c r="E30" s="53"/>
      <c r="F30" s="54"/>
    </row>
    <row r="31" spans="1:6" ht="12.75">
      <c r="A31" s="29"/>
      <c r="B31" s="49" t="s">
        <v>29</v>
      </c>
      <c r="C31" s="50" t="s">
        <v>30</v>
      </c>
      <c r="D31" s="51"/>
      <c r="E31" s="50" t="s">
        <v>31</v>
      </c>
      <c r="F31" s="51"/>
    </row>
    <row r="32" spans="1:6" ht="27" customHeight="1">
      <c r="A32" s="29"/>
      <c r="B32" s="21">
        <v>38240</v>
      </c>
      <c r="C32" s="24" t="s">
        <v>32</v>
      </c>
      <c r="D32" s="25"/>
      <c r="E32" s="26" t="s">
        <v>33</v>
      </c>
      <c r="F32" s="27"/>
    </row>
    <row r="33" spans="1:6" ht="27" customHeight="1">
      <c r="A33" s="29"/>
      <c r="B33" s="21">
        <v>38195</v>
      </c>
      <c r="C33" s="24" t="s">
        <v>15</v>
      </c>
      <c r="D33" s="25"/>
      <c r="E33" s="26" t="s">
        <v>34</v>
      </c>
      <c r="F33" s="27"/>
    </row>
    <row r="34" spans="1:6" ht="27" customHeight="1">
      <c r="A34" s="29"/>
      <c r="B34" s="21">
        <v>38183</v>
      </c>
      <c r="C34" s="24" t="s">
        <v>8</v>
      </c>
      <c r="D34" s="25"/>
      <c r="E34" s="26" t="s">
        <v>35</v>
      </c>
      <c r="F34" s="27"/>
    </row>
    <row r="35" spans="1:6" ht="27" customHeight="1">
      <c r="A35" s="29"/>
      <c r="B35" s="21">
        <v>38099</v>
      </c>
      <c r="C35" s="24" t="s">
        <v>36</v>
      </c>
      <c r="D35" s="25"/>
      <c r="E35" s="26" t="s">
        <v>37</v>
      </c>
      <c r="F35" s="27"/>
    </row>
    <row r="36" spans="1:6" ht="27" customHeight="1">
      <c r="A36" s="29"/>
      <c r="B36" s="21">
        <v>38097</v>
      </c>
      <c r="C36" s="24" t="s">
        <v>27</v>
      </c>
      <c r="D36" s="25"/>
      <c r="E36" s="26" t="s">
        <v>38</v>
      </c>
      <c r="F36" s="27"/>
    </row>
    <row r="37" spans="1:6" ht="27" customHeight="1">
      <c r="A37" s="29"/>
      <c r="B37" s="55">
        <v>38054</v>
      </c>
      <c r="C37" s="56" t="s">
        <v>39</v>
      </c>
      <c r="D37" s="28"/>
      <c r="E37" s="26" t="s">
        <v>40</v>
      </c>
      <c r="F37" s="27"/>
    </row>
    <row r="38" spans="1:4" ht="12.75">
      <c r="A38" s="48"/>
      <c r="B38" s="52" t="s">
        <v>41</v>
      </c>
      <c r="C38" s="53"/>
      <c r="D38" s="54"/>
    </row>
    <row r="39" spans="1:4" ht="12.75">
      <c r="A39" s="29"/>
      <c r="B39" s="50"/>
      <c r="C39" s="51"/>
      <c r="D39" s="49" t="s">
        <v>42</v>
      </c>
    </row>
    <row r="40" spans="1:4" ht="12.75">
      <c r="A40" s="29"/>
      <c r="B40" s="22" t="s">
        <v>43</v>
      </c>
      <c r="C40" s="23"/>
      <c r="D40" s="20">
        <v>2.86</v>
      </c>
    </row>
    <row r="41" spans="1:4" ht="12.75">
      <c r="A41" s="29"/>
      <c r="B41" s="22" t="s">
        <v>44</v>
      </c>
      <c r="C41" s="23"/>
      <c r="D41" s="20">
        <v>-3.83</v>
      </c>
    </row>
  </sheetData>
  <mergeCells count="30">
    <mergeCell ref="C26:G26"/>
    <mergeCell ref="C27:G27"/>
    <mergeCell ref="C28:G28"/>
    <mergeCell ref="B41:C41"/>
    <mergeCell ref="A38:A41"/>
    <mergeCell ref="B38:D38"/>
    <mergeCell ref="B39:C39"/>
    <mergeCell ref="B40:C40"/>
    <mergeCell ref="C37:D37"/>
    <mergeCell ref="E37:F37"/>
    <mergeCell ref="A30:A37"/>
    <mergeCell ref="C35:D35"/>
    <mergeCell ref="E35:F35"/>
    <mergeCell ref="C36:D36"/>
    <mergeCell ref="E36:F36"/>
    <mergeCell ref="C33:D33"/>
    <mergeCell ref="E33:F33"/>
    <mergeCell ref="C34:D34"/>
    <mergeCell ref="E34:F34"/>
    <mergeCell ref="B30:F30"/>
    <mergeCell ref="C31:D31"/>
    <mergeCell ref="E31:F31"/>
    <mergeCell ref="C32:D32"/>
    <mergeCell ref="E32:F32"/>
    <mergeCell ref="A1:G1"/>
    <mergeCell ref="A2:A3"/>
    <mergeCell ref="B2:B3"/>
    <mergeCell ref="C2:C3"/>
    <mergeCell ref="D2:D3"/>
    <mergeCell ref="F2:F3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2004-10-07T10:10:31Z</cp:lastPrinted>
  <dcterms:created xsi:type="dcterms:W3CDTF">2004-10-07T10:04:15Z</dcterms:created>
  <dcterms:modified xsi:type="dcterms:W3CDTF">2004-10-07T10:16:27Z</dcterms:modified>
  <cp:category/>
  <cp:version/>
  <cp:contentType/>
  <cp:contentStatus/>
</cp:coreProperties>
</file>